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YakuninaNS\Documents\1 СМЕТЫ\Экология\7.2.1 дренажная галерея (здесь сметы) 31.08.2023\Гранд\для ДР сметы\"/>
    </mc:Choice>
  </mc:AlternateContent>
  <bookViews>
    <workbookView xWindow="0" yWindow="0" windowWidth="14265" windowHeight="13335"/>
  </bookViews>
  <sheets>
    <sheet name="02-01-03 Технологические решени" sheetId="1" r:id="rId1"/>
  </sheets>
  <definedNames>
    <definedName name="_xlnm.Print_Titles" localSheetId="0">'02-01-03 Технологические решени'!$9:$9</definedName>
  </definedNames>
  <calcPr calcId="162913"/>
</workbook>
</file>

<file path=xl/calcChain.xml><?xml version="1.0" encoding="utf-8"?>
<calcChain xmlns="http://schemas.openxmlformats.org/spreadsheetml/2006/main">
  <c r="D17" i="1" l="1"/>
  <c r="D12" i="1"/>
  <c r="A24" i="1" l="1"/>
  <c r="A23" i="1"/>
  <c r="A21" i="1"/>
  <c r="A20" i="1"/>
  <c r="A19" i="1"/>
  <c r="A18" i="1"/>
  <c r="A17" i="1"/>
  <c r="A15" i="1"/>
  <c r="A14" i="1"/>
  <c r="A13" i="1"/>
  <c r="A12" i="1"/>
</calcChain>
</file>

<file path=xl/sharedStrings.xml><?xml version="1.0" encoding="utf-8"?>
<sst xmlns="http://schemas.openxmlformats.org/spreadsheetml/2006/main" count="70" uniqueCount="40">
  <si>
    <t>№ п/п</t>
  </si>
  <si>
    <t>Наименование работ</t>
  </si>
  <si>
    <t>Ед.
изм.</t>
  </si>
  <si>
    <t>Кол-во</t>
  </si>
  <si>
    <t>Раздел 1. Маслоотделитель.</t>
  </si>
  <si>
    <t>в осях 27-28</t>
  </si>
  <si>
    <t>т</t>
  </si>
  <si>
    <t xml:space="preserve"> </t>
  </si>
  <si>
    <t xml:space="preserve">1 </t>
  </si>
  <si>
    <t>ед</t>
  </si>
  <si>
    <t>Сетчатая кассета маслоуловителя</t>
  </si>
  <si>
    <t>в осях 43-45</t>
  </si>
  <si>
    <t>Раздел 2. Скиммеры.</t>
  </si>
  <si>
    <t>компл</t>
  </si>
  <si>
    <t>шт</t>
  </si>
  <si>
    <t>Примечание</t>
  </si>
  <si>
    <t>Поставка Заказчика</t>
  </si>
  <si>
    <t>Поставка Подрядчика</t>
  </si>
  <si>
    <t>Утверждаю:</t>
  </si>
  <si>
    <t>Директор филиала ООО "ЕвроСибЭнерго-Гидрогенерация" Усть-Илимская ГЭС</t>
  </si>
  <si>
    <t>_______________ А.А. Карпачёв</t>
  </si>
  <si>
    <t>"_____" ______________ 2023 г.</t>
  </si>
  <si>
    <t>Ведомость объёмов работ № 02-01-03</t>
  </si>
  <si>
    <t>Производство работ осуществляется на территории действующего предприятия с наличием в зоне производства работ: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</t>
  </si>
  <si>
    <t>Главный инженер</t>
  </si>
  <si>
    <t>С.В. Крапицкий</t>
  </si>
  <si>
    <t>Начальник ОКС</t>
  </si>
  <si>
    <t>А.В. Стасенко</t>
  </si>
  <si>
    <t>Ведущий инженер по надзору за строительством ОКС</t>
  </si>
  <si>
    <t>Е.А. Сухоцкий</t>
  </si>
  <si>
    <t>Монтаж скиммера</t>
  </si>
  <si>
    <t>Скиммер SKMR-400 (Скриммер MultiBelt SMB3)</t>
  </si>
  <si>
    <t>Монтаж секций начальной, рядовой, конечной маслооотделителя, блока фильтрации из нержавеющей стали</t>
  </si>
  <si>
    <t>Монтаж секций начальной, рядовой, конечной маслооотделителя, сетчатой кассеты маслоотделителя, блока фильтрации из нержавеющей стали</t>
  </si>
  <si>
    <t>0,075т*6шт - рядовая секция, 0,075т*1шт - начальная секция, 0,154т*1шт - конечная секция</t>
  </si>
  <si>
    <t>0,075т*6шт - рядовая секция, 0,075т*1шт - начальная секция, 0,154т*1шт - конечная секция, 0,021т*5шт - сетчатая кассета маслоуловителя</t>
  </si>
  <si>
    <t>Секция начальная маслооотделителя с блоком фильтрации</t>
  </si>
  <si>
    <t>Секция рядовая маслооотделителя с блоком фильтрации</t>
  </si>
  <si>
    <t>Секция конечная маслооотделителя с блоком фильтрации</t>
  </si>
  <si>
    <r>
      <t xml:space="preserve">Здание УИГЭС Инв.№01010001. Техническое перевооружение системы
удаления протечек с крышек турбин Усть-Илимской ГЭС. </t>
    </r>
    <r>
      <rPr>
        <b/>
        <sz val="11"/>
        <color rgb="FF000000"/>
        <rFont val="Times New Roman"/>
        <family val="1"/>
        <charset val="204"/>
      </rPr>
      <t>Технологические решения</t>
    </r>
    <r>
      <rPr>
        <sz val="11"/>
        <color rgb="FF000000"/>
        <rFont val="Times New Roman"/>
        <family val="1"/>
        <charset val="204"/>
      </rPr>
      <t>.  Маслоуловитель дренажной галереи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</si>
</sst>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rgb="FF000000"/>
      <name val="Calibri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Font="1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0" xfId="1" applyFont="1"/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/>
    </xf>
    <xf numFmtId="0" fontId="9" fillId="0" borderId="0" xfId="0" applyFont="1"/>
    <xf numFmtId="0" fontId="1" fillId="0" borderId="3" xfId="0" applyNumberFormat="1" applyFont="1" applyFill="1" applyBorder="1" applyAlignment="1" applyProtection="1">
      <alignment vertical="top" wrapText="1"/>
    </xf>
    <xf numFmtId="0" fontId="0" fillId="0" borderId="3" xfId="0" applyBorder="1"/>
    <xf numFmtId="164" fontId="3" fillId="0" borderId="1" xfId="0" applyNumberFormat="1" applyFont="1" applyFill="1" applyBorder="1" applyAlignment="1" applyProtection="1">
      <alignment horizontal="center" vertical="top" wrapText="1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2" fillId="0" borderId="0" xfId="0" applyFont="1" applyAlignment="1">
      <alignment horizontal="right" vertical="top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7" fillId="0" borderId="4" xfId="1" applyFont="1" applyBorder="1" applyAlignment="1">
      <alignment horizontal="left" wrapText="1"/>
    </xf>
    <xf numFmtId="0" fontId="1" fillId="0" borderId="0" xfId="0" applyFont="1" applyAlignment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workbookViewId="0">
      <selection activeCell="A8" sqref="A8"/>
    </sheetView>
  </sheetViews>
  <sheetFormatPr defaultColWidth="9.140625" defaultRowHeight="11.25" customHeight="1" x14ac:dyDescent="0.25"/>
  <cols>
    <col min="1" max="1" width="5.5703125" style="1" customWidth="1"/>
    <col min="2" max="2" width="40.7109375" style="2" customWidth="1"/>
    <col min="3" max="3" width="10.7109375" style="2" customWidth="1"/>
    <col min="4" max="4" width="12.28515625" style="2" customWidth="1"/>
    <col min="5" max="5" width="30.28515625" style="2" customWidth="1"/>
    <col min="6" max="6" width="9.140625" style="2"/>
    <col min="7" max="7" width="4.7109375" style="2" hidden="1" customWidth="1"/>
    <col min="8" max="13" width="9.140625" style="2"/>
    <col min="14" max="15" width="135.28515625" style="3" hidden="1" customWidth="1"/>
    <col min="16" max="16" width="55.140625" style="3" hidden="1" customWidth="1"/>
    <col min="17" max="17" width="69" style="3" hidden="1" customWidth="1"/>
    <col min="18" max="18" width="55.140625" style="3" hidden="1" customWidth="1"/>
    <col min="19" max="19" width="69" style="3" hidden="1" customWidth="1"/>
    <col min="20" max="16384" width="9.140625" style="2"/>
  </cols>
  <sheetData>
    <row r="1" spans="1:15" ht="24" customHeight="1" x14ac:dyDescent="0.25">
      <c r="C1" s="33" t="s">
        <v>18</v>
      </c>
      <c r="D1" s="33"/>
      <c r="E1" s="33"/>
    </row>
    <row r="2" spans="1:15" ht="38.25" customHeight="1" x14ac:dyDescent="0.25">
      <c r="C2" s="37" t="s">
        <v>19</v>
      </c>
      <c r="D2" s="37"/>
      <c r="E2" s="37"/>
    </row>
    <row r="3" spans="1:15" ht="24" customHeight="1" x14ac:dyDescent="0.25">
      <c r="C3" s="33" t="s">
        <v>20</v>
      </c>
      <c r="D3" s="33"/>
      <c r="E3" s="33"/>
    </row>
    <row r="4" spans="1:15" ht="22.5" customHeight="1" x14ac:dyDescent="0.25">
      <c r="C4" s="37" t="s">
        <v>21</v>
      </c>
      <c r="D4" s="37"/>
      <c r="E4" s="37"/>
    </row>
    <row r="6" spans="1:15" s="4" customFormat="1" ht="15" x14ac:dyDescent="0.25">
      <c r="A6" s="38" t="s">
        <v>22</v>
      </c>
      <c r="B6" s="38"/>
      <c r="C6" s="38"/>
      <c r="D6" s="38"/>
      <c r="E6" s="38"/>
    </row>
    <row r="7" spans="1:15" s="4" customFormat="1" ht="42" customHeight="1" x14ac:dyDescent="0.25">
      <c r="A7" s="34" t="s">
        <v>39</v>
      </c>
      <c r="B7" s="35"/>
      <c r="C7" s="35"/>
      <c r="D7" s="35"/>
      <c r="E7" s="35"/>
    </row>
    <row r="8" spans="1:15" s="4" customFormat="1" ht="36" customHeight="1" x14ac:dyDescent="0.25">
      <c r="A8" s="5" t="s">
        <v>0</v>
      </c>
      <c r="B8" s="6" t="s">
        <v>1</v>
      </c>
      <c r="C8" s="6" t="s">
        <v>2</v>
      </c>
      <c r="D8" s="6" t="s">
        <v>3</v>
      </c>
      <c r="E8" s="6" t="s">
        <v>15</v>
      </c>
      <c r="H8" s="2"/>
      <c r="I8" s="2"/>
      <c r="J8" s="2"/>
      <c r="K8" s="2"/>
    </row>
    <row r="9" spans="1:15" s="4" customFormat="1" ht="15" x14ac:dyDescent="0.25">
      <c r="A9" s="7">
        <v>1</v>
      </c>
      <c r="B9" s="8">
        <v>2</v>
      </c>
      <c r="C9" s="8">
        <v>3</v>
      </c>
      <c r="D9" s="8">
        <v>4</v>
      </c>
      <c r="E9" s="14">
        <v>5</v>
      </c>
      <c r="H9" s="2"/>
      <c r="I9" s="2"/>
      <c r="J9" s="2"/>
      <c r="K9" s="2"/>
    </row>
    <row r="10" spans="1:15" s="4" customFormat="1" ht="15" x14ac:dyDescent="0.25">
      <c r="A10" s="31" t="s">
        <v>4</v>
      </c>
      <c r="B10" s="31"/>
      <c r="C10" s="31"/>
      <c r="D10" s="31"/>
      <c r="E10" s="31"/>
      <c r="H10" s="2"/>
      <c r="I10" s="2"/>
      <c r="J10" s="2"/>
      <c r="K10" s="2"/>
      <c r="N10" s="9" t="s">
        <v>4</v>
      </c>
    </row>
    <row r="11" spans="1:15" s="4" customFormat="1" ht="15" x14ac:dyDescent="0.25">
      <c r="A11" s="31" t="s">
        <v>5</v>
      </c>
      <c r="B11" s="31"/>
      <c r="C11" s="31"/>
      <c r="D11" s="31"/>
      <c r="E11" s="31"/>
      <c r="H11" s="2"/>
      <c r="I11" s="2"/>
      <c r="J11" s="2"/>
      <c r="K11" s="2"/>
      <c r="N11" s="9"/>
      <c r="O11" s="9" t="s">
        <v>5</v>
      </c>
    </row>
    <row r="12" spans="1:15" s="4" customFormat="1" ht="54.75" customHeight="1" x14ac:dyDescent="0.25">
      <c r="A12" s="10">
        <f>IF(G12&lt;&gt;"",COUNTA(G$5:G12),"")</f>
        <v>1</v>
      </c>
      <c r="B12" s="11" t="s">
        <v>32</v>
      </c>
      <c r="C12" s="12" t="s">
        <v>6</v>
      </c>
      <c r="D12" s="27">
        <f>0.075*6+0.075*1+0.154*1</f>
        <v>0.67899999999999994</v>
      </c>
      <c r="E12" s="11" t="s">
        <v>34</v>
      </c>
      <c r="G12" s="2" t="s">
        <v>8</v>
      </c>
      <c r="H12" s="2"/>
      <c r="I12" s="2"/>
      <c r="J12" s="2"/>
      <c r="K12" s="2"/>
      <c r="N12" s="9"/>
      <c r="O12" s="9"/>
    </row>
    <row r="13" spans="1:15" s="4" customFormat="1" ht="30" x14ac:dyDescent="0.25">
      <c r="A13" s="10">
        <f>IF(G13&lt;&gt;"",COUNTA(G$5:G13),"")</f>
        <v>2</v>
      </c>
      <c r="B13" s="11" t="s">
        <v>36</v>
      </c>
      <c r="C13" s="12" t="s">
        <v>9</v>
      </c>
      <c r="D13" s="28">
        <v>1</v>
      </c>
      <c r="E13" s="11" t="s">
        <v>17</v>
      </c>
      <c r="G13" s="2" t="s">
        <v>8</v>
      </c>
      <c r="N13" s="9"/>
      <c r="O13" s="9"/>
    </row>
    <row r="14" spans="1:15" s="4" customFormat="1" ht="30" x14ac:dyDescent="0.25">
      <c r="A14" s="10">
        <f>IF(G14&lt;&gt;"",COUNTA(G$5:G14),"")</f>
        <v>3</v>
      </c>
      <c r="B14" s="11" t="s">
        <v>37</v>
      </c>
      <c r="C14" s="12" t="s">
        <v>9</v>
      </c>
      <c r="D14" s="28">
        <v>6</v>
      </c>
      <c r="E14" s="11" t="s">
        <v>17</v>
      </c>
      <c r="G14" s="2" t="s">
        <v>8</v>
      </c>
      <c r="N14" s="9"/>
      <c r="O14" s="9"/>
    </row>
    <row r="15" spans="1:15" s="4" customFormat="1" ht="30" x14ac:dyDescent="0.25">
      <c r="A15" s="10">
        <f>IF(G15&lt;&gt;"",COUNTA(G$5:G15),"")</f>
        <v>4</v>
      </c>
      <c r="B15" s="11" t="s">
        <v>38</v>
      </c>
      <c r="C15" s="12" t="s">
        <v>9</v>
      </c>
      <c r="D15" s="28">
        <v>1</v>
      </c>
      <c r="E15" s="11" t="s">
        <v>17</v>
      </c>
      <c r="G15" s="2" t="s">
        <v>8</v>
      </c>
      <c r="N15" s="9"/>
      <c r="O15" s="9"/>
    </row>
    <row r="16" spans="1:15" s="4" customFormat="1" ht="15" x14ac:dyDescent="0.25">
      <c r="A16" s="31" t="s">
        <v>11</v>
      </c>
      <c r="B16" s="31"/>
      <c r="C16" s="31"/>
      <c r="D16" s="31"/>
      <c r="E16" s="31"/>
      <c r="N16" s="9"/>
      <c r="O16" s="9" t="s">
        <v>11</v>
      </c>
    </row>
    <row r="17" spans="1:20" s="4" customFormat="1" ht="78" customHeight="1" x14ac:dyDescent="0.25">
      <c r="A17" s="10">
        <f>IF(G17&lt;&gt;"",COUNTA(G$5:G17),"")</f>
        <v>5</v>
      </c>
      <c r="B17" s="11" t="s">
        <v>33</v>
      </c>
      <c r="C17" s="12" t="s">
        <v>6</v>
      </c>
      <c r="D17" s="27">
        <f>0.075*6+0.075*1+0.154*1+0.021*5</f>
        <v>0.78399999999999992</v>
      </c>
      <c r="E17" s="11" t="s">
        <v>35</v>
      </c>
      <c r="G17" s="2" t="s">
        <v>8</v>
      </c>
      <c r="N17" s="9"/>
      <c r="O17" s="9"/>
    </row>
    <row r="18" spans="1:20" s="4" customFormat="1" ht="30" x14ac:dyDescent="0.25">
      <c r="A18" s="10">
        <f>IF(G18&lt;&gt;"",COUNTA(G$5:G18),"")</f>
        <v>6</v>
      </c>
      <c r="B18" s="11" t="s">
        <v>36</v>
      </c>
      <c r="C18" s="12" t="s">
        <v>9</v>
      </c>
      <c r="D18" s="28">
        <v>1</v>
      </c>
      <c r="E18" s="11" t="s">
        <v>17</v>
      </c>
      <c r="G18" s="2" t="s">
        <v>8</v>
      </c>
      <c r="N18" s="9"/>
      <c r="O18" s="9"/>
    </row>
    <row r="19" spans="1:20" s="4" customFormat="1" ht="30" x14ac:dyDescent="0.25">
      <c r="A19" s="10">
        <f>IF(G19&lt;&gt;"",COUNTA(G$5:G19),"")</f>
        <v>7</v>
      </c>
      <c r="B19" s="11" t="s">
        <v>37</v>
      </c>
      <c r="C19" s="12" t="s">
        <v>9</v>
      </c>
      <c r="D19" s="28">
        <v>6</v>
      </c>
      <c r="E19" s="11" t="s">
        <v>17</v>
      </c>
      <c r="G19" s="2" t="s">
        <v>8</v>
      </c>
      <c r="N19" s="9"/>
      <c r="O19" s="9"/>
    </row>
    <row r="20" spans="1:20" s="4" customFormat="1" ht="30" x14ac:dyDescent="0.25">
      <c r="A20" s="10">
        <f>IF(G20&lt;&gt;"",COUNTA(G$5:G20),"")</f>
        <v>8</v>
      </c>
      <c r="B20" s="11" t="s">
        <v>38</v>
      </c>
      <c r="C20" s="12" t="s">
        <v>9</v>
      </c>
      <c r="D20" s="28">
        <v>1</v>
      </c>
      <c r="E20" s="11" t="s">
        <v>17</v>
      </c>
      <c r="G20" s="2" t="s">
        <v>8</v>
      </c>
      <c r="N20" s="9"/>
      <c r="O20" s="9"/>
    </row>
    <row r="21" spans="1:20" s="4" customFormat="1" ht="15" x14ac:dyDescent="0.25">
      <c r="A21" s="10">
        <f>IF(G21&lt;&gt;"",COUNTA(G$5:G21),"")</f>
        <v>9</v>
      </c>
      <c r="B21" s="11" t="s">
        <v>10</v>
      </c>
      <c r="C21" s="12" t="s">
        <v>9</v>
      </c>
      <c r="D21" s="28">
        <v>5</v>
      </c>
      <c r="E21" s="11" t="s">
        <v>17</v>
      </c>
      <c r="G21" s="2" t="s">
        <v>8</v>
      </c>
      <c r="N21" s="9"/>
      <c r="O21" s="9"/>
    </row>
    <row r="22" spans="1:20" s="4" customFormat="1" ht="15" x14ac:dyDescent="0.25">
      <c r="A22" s="31" t="s">
        <v>12</v>
      </c>
      <c r="B22" s="31"/>
      <c r="C22" s="31"/>
      <c r="D22" s="31"/>
      <c r="E22" s="31"/>
      <c r="N22" s="9" t="s">
        <v>12</v>
      </c>
      <c r="O22" s="9"/>
    </row>
    <row r="23" spans="1:20" s="4" customFormat="1" ht="15" x14ac:dyDescent="0.25">
      <c r="A23" s="10">
        <f>IF(G23&lt;&gt;"",COUNTA(G$5:G23),"")</f>
        <v>10</v>
      </c>
      <c r="B23" s="11" t="s">
        <v>30</v>
      </c>
      <c r="C23" s="12" t="s">
        <v>13</v>
      </c>
      <c r="D23" s="28">
        <v>1</v>
      </c>
      <c r="E23" s="11" t="s">
        <v>7</v>
      </c>
      <c r="G23" s="2" t="s">
        <v>8</v>
      </c>
      <c r="N23" s="9"/>
      <c r="O23" s="9"/>
    </row>
    <row r="24" spans="1:20" s="4" customFormat="1" ht="27.75" customHeight="1" x14ac:dyDescent="0.25">
      <c r="A24" s="10">
        <f>IF(G24&lt;&gt;"",COUNTA(G$5:G24),"")</f>
        <v>11</v>
      </c>
      <c r="B24" s="11" t="s">
        <v>31</v>
      </c>
      <c r="C24" s="12" t="s">
        <v>14</v>
      </c>
      <c r="D24" s="28">
        <v>1</v>
      </c>
      <c r="E24" s="11" t="s">
        <v>16</v>
      </c>
      <c r="G24" s="2" t="s">
        <v>8</v>
      </c>
      <c r="N24" s="9"/>
      <c r="O24" s="9"/>
    </row>
    <row r="25" spans="1:20" s="4" customFormat="1" ht="93" customHeight="1" x14ac:dyDescent="0.25">
      <c r="A25" s="36" t="s">
        <v>23</v>
      </c>
      <c r="B25" s="36"/>
      <c r="C25" s="36"/>
      <c r="D25" s="36"/>
      <c r="E25" s="36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1:20" s="4" customFormat="1" ht="15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1:20" s="18" customFormat="1" ht="16.5" customHeight="1" x14ac:dyDescent="0.25">
      <c r="A27" s="32" t="s">
        <v>24</v>
      </c>
      <c r="B27" s="32"/>
      <c r="C27" s="25"/>
      <c r="D27" s="25"/>
      <c r="E27" s="17" t="s">
        <v>25</v>
      </c>
      <c r="G27" s="4"/>
      <c r="H27" s="4"/>
      <c r="I27" s="4"/>
      <c r="J27" s="4"/>
      <c r="K27" s="4"/>
      <c r="L27" s="4"/>
      <c r="M27" s="4"/>
      <c r="N27" s="4"/>
      <c r="O27" s="19"/>
      <c r="P27" s="19"/>
      <c r="Q27" s="19"/>
      <c r="R27" s="19"/>
      <c r="S27" s="19"/>
      <c r="T27" s="19"/>
    </row>
    <row r="28" spans="1:20" s="18" customFormat="1" ht="11.25" customHeight="1" x14ac:dyDescent="0.2">
      <c r="A28" s="29"/>
      <c r="B28" s="29"/>
      <c r="C28" s="20"/>
      <c r="D28" s="20"/>
      <c r="E28" s="21"/>
      <c r="G28" s="22"/>
      <c r="H28" s="22"/>
      <c r="I28" s="22"/>
      <c r="J28" s="22"/>
      <c r="K28" s="22"/>
      <c r="L28" s="22"/>
      <c r="M28" s="22"/>
      <c r="N28" s="22"/>
      <c r="O28" s="16"/>
      <c r="P28" s="16"/>
      <c r="Q28" s="16"/>
      <c r="R28" s="16"/>
      <c r="S28" s="16"/>
      <c r="T28" s="16"/>
    </row>
    <row r="29" spans="1:20" s="18" customFormat="1" ht="18" customHeight="1" x14ac:dyDescent="0.25">
      <c r="A29" s="32" t="s">
        <v>26</v>
      </c>
      <c r="B29" s="32"/>
      <c r="C29" s="25"/>
      <c r="D29" s="25"/>
      <c r="E29" s="17" t="s">
        <v>27</v>
      </c>
      <c r="G29" s="4"/>
      <c r="H29" s="4"/>
      <c r="I29" s="4"/>
      <c r="J29" s="4"/>
      <c r="K29" s="4"/>
      <c r="L29" s="4"/>
      <c r="M29" s="4"/>
      <c r="N29" s="4"/>
      <c r="O29" s="19"/>
      <c r="P29" s="19"/>
      <c r="Q29" s="19"/>
      <c r="R29" s="19"/>
      <c r="S29" s="19"/>
      <c r="T29" s="19"/>
    </row>
    <row r="30" spans="1:20" s="18" customFormat="1" ht="11.25" customHeight="1" x14ac:dyDescent="0.2">
      <c r="A30" s="29"/>
      <c r="B30" s="29"/>
      <c r="C30" s="20"/>
      <c r="D30" s="20"/>
      <c r="E30" s="21"/>
      <c r="G30" s="22"/>
      <c r="H30" s="22"/>
      <c r="I30" s="22"/>
      <c r="J30" s="22"/>
      <c r="K30" s="22"/>
      <c r="L30" s="22"/>
      <c r="M30" s="22"/>
      <c r="N30" s="22"/>
      <c r="O30" s="16"/>
      <c r="P30" s="16"/>
      <c r="Q30" s="16"/>
      <c r="R30" s="16"/>
      <c r="S30" s="16"/>
      <c r="T30" s="16"/>
    </row>
    <row r="31" spans="1:20" s="24" customFormat="1" ht="15" x14ac:dyDescent="0.25">
      <c r="A31" s="30" t="s">
        <v>28</v>
      </c>
      <c r="B31" s="30"/>
      <c r="C31" s="26"/>
      <c r="D31" s="26"/>
      <c r="E31" s="23" t="s">
        <v>29</v>
      </c>
      <c r="G31"/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s="4" customFormat="1" ht="15" x14ac:dyDescent="0.25">
      <c r="B32" s="13"/>
    </row>
    <row r="33" spans="2:2" s="4" customFormat="1" ht="15" x14ac:dyDescent="0.25">
      <c r="B33" s="13"/>
    </row>
  </sheetData>
  <mergeCells count="16">
    <mergeCell ref="C1:E1"/>
    <mergeCell ref="A7:E7"/>
    <mergeCell ref="A25:E25"/>
    <mergeCell ref="C2:E2"/>
    <mergeCell ref="C3:E3"/>
    <mergeCell ref="C4:E4"/>
    <mergeCell ref="A16:E16"/>
    <mergeCell ref="A22:E22"/>
    <mergeCell ref="A6:E6"/>
    <mergeCell ref="A30:B30"/>
    <mergeCell ref="A31:B31"/>
    <mergeCell ref="A10:E10"/>
    <mergeCell ref="A11:E11"/>
    <mergeCell ref="A27:B27"/>
    <mergeCell ref="A28:B28"/>
    <mergeCell ref="A29:B29"/>
  </mergeCells>
  <printOptions horizontalCentered="1"/>
  <pageMargins left="0.31496062992125984" right="0.11811023622047245" top="0.15748031496062992" bottom="0.15748031496062992" header="0.31496062992125984" footer="0.31496062992125984"/>
  <pageSetup paperSize="9" scale="95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02-01-03 Технологические решени</vt:lpstr>
      <vt:lpstr>'02-01-03 Технологические решени'!Заголовки_для_печати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Yakunina Nataliya</cp:lastModifiedBy>
  <cp:lastPrinted>2023-10-25T05:53:11Z</cp:lastPrinted>
  <dcterms:created xsi:type="dcterms:W3CDTF">2020-09-30T08:50:27Z</dcterms:created>
  <dcterms:modified xsi:type="dcterms:W3CDTF">2023-10-25T05:54:47Z</dcterms:modified>
</cp:coreProperties>
</file>